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455" yWindow="1755" windowWidth="16410" windowHeight="103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Лист1!$A$1:$J$26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24" i="1" l="1"/>
  <c r="I24" i="1" s="1"/>
  <c r="H25" i="1"/>
  <c r="J25" i="1" s="1"/>
  <c r="G25" i="1"/>
  <c r="I25" i="1" s="1"/>
  <c r="H24" i="1"/>
  <c r="J24" i="1" s="1"/>
  <c r="G11" i="1"/>
  <c r="I11" i="1" s="1"/>
  <c r="H11" i="1"/>
  <c r="J11" i="1" s="1"/>
  <c r="G12" i="1"/>
  <c r="I12" i="1" s="1"/>
  <c r="H12" i="1"/>
  <c r="J12" i="1" s="1"/>
  <c r="G13" i="1"/>
  <c r="I13" i="1" s="1"/>
  <c r="H13" i="1"/>
  <c r="J13" i="1" s="1"/>
  <c r="G14" i="1"/>
  <c r="I14" i="1" s="1"/>
  <c r="H14" i="1"/>
  <c r="J14" i="1" s="1"/>
  <c r="G15" i="1"/>
  <c r="I15" i="1" s="1"/>
  <c r="H15" i="1"/>
  <c r="J15" i="1" s="1"/>
  <c r="G16" i="1"/>
  <c r="I16" i="1" s="1"/>
  <c r="H16" i="1"/>
  <c r="J16" i="1" s="1"/>
  <c r="H10" i="1"/>
  <c r="J10" i="1" s="1"/>
  <c r="I10" i="1"/>
</calcChain>
</file>

<file path=xl/sharedStrings.xml><?xml version="1.0" encoding="utf-8"?>
<sst xmlns="http://schemas.openxmlformats.org/spreadsheetml/2006/main" count="47" uniqueCount="22">
  <si>
    <t>ВЛ-110кВ</t>
  </si>
  <si>
    <t>км</t>
  </si>
  <si>
    <t>ВЛ-35кВ</t>
  </si>
  <si>
    <t>ВЛ-0,4кВ</t>
  </si>
  <si>
    <t>КЛ-35кВ</t>
  </si>
  <si>
    <t>КЛ-6-10кВ</t>
  </si>
  <si>
    <t>КЛ-0,4кВ</t>
  </si>
  <si>
    <t>ПС110-35кВ</t>
  </si>
  <si>
    <t>шт</t>
  </si>
  <si>
    <t>ТП(КТП)</t>
  </si>
  <si>
    <t>ед. изм</t>
  </si>
  <si>
    <t>протяженность</t>
  </si>
  <si>
    <t>наименование</t>
  </si>
  <si>
    <t>абсолютное изменение</t>
  </si>
  <si>
    <t>износ, %</t>
  </si>
  <si>
    <t>относительное изменение, %</t>
  </si>
  <si>
    <t>количество</t>
  </si>
  <si>
    <t>Уровень физического износа линий электропередачи ОГУЭП "Облкоммунэнерго"</t>
  </si>
  <si>
    <t>Уровень физического износа оборудования подстанций ОГУЭП "Облкоммунэнерго"</t>
  </si>
  <si>
    <t>Уровень физического износа объектов электросетевого хозяйства  ОГУЭП "Облкоммунэнерго"</t>
  </si>
  <si>
    <t>Динамика 2025 года к 2024 году</t>
  </si>
  <si>
    <t>ВЛ-6-10кВ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</si>
</sst>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/>
    <xf numFmtId="0" fontId="3" fillId="0" borderId="0" xfId="0" applyFont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2" fontId="2" fillId="0" borderId="0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/>
    <xf numFmtId="2" fontId="2" fillId="0" borderId="0" xfId="1" applyNumberFormat="1" applyFont="1" applyFill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2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tabSelected="1" view="pageBreakPreview" zoomScaleNormal="100" zoomScaleSheetLayoutView="100" workbookViewId="0">
      <selection activeCell="I12" sqref="I12"/>
    </sheetView>
  </sheetViews>
  <sheetFormatPr defaultRowHeight="15" x14ac:dyDescent="0.25"/>
  <cols>
    <col min="1" max="1" width="17" customWidth="1"/>
    <col min="2" max="2" width="9.7109375" customWidth="1"/>
    <col min="3" max="3" width="19" customWidth="1"/>
    <col min="4" max="4" width="10.85546875" customWidth="1"/>
    <col min="5" max="5" width="17.7109375" customWidth="1"/>
    <col min="6" max="6" width="16.7109375" customWidth="1"/>
    <col min="7" max="7" width="18.140625" customWidth="1"/>
    <col min="8" max="8" width="12.7109375" customWidth="1"/>
    <col min="9" max="9" width="18" customWidth="1"/>
    <col min="10" max="10" width="12.85546875" customWidth="1"/>
  </cols>
  <sheetData>
    <row r="2" spans="1:10" ht="20.25" x14ac:dyDescent="0.3">
      <c r="B2" s="9" t="s">
        <v>19</v>
      </c>
      <c r="C2" s="9"/>
      <c r="D2" s="9"/>
      <c r="E2" s="9"/>
      <c r="F2" s="9"/>
      <c r="G2" s="9"/>
      <c r="H2" s="9"/>
      <c r="I2" s="9"/>
    </row>
    <row r="4" spans="1:10" ht="15.75" x14ac:dyDescent="0.25">
      <c r="A4" s="2"/>
    </row>
    <row r="5" spans="1:10" ht="15.75" x14ac:dyDescent="0.25">
      <c r="A5" s="2" t="s">
        <v>17</v>
      </c>
    </row>
    <row r="6" spans="1:10" ht="15.75" x14ac:dyDescent="0.25">
      <c r="A6" s="2"/>
    </row>
    <row r="7" spans="1:10" ht="15.75" x14ac:dyDescent="0.25">
      <c r="A7" s="6" t="s">
        <v>12</v>
      </c>
      <c r="B7" s="6" t="s">
        <v>10</v>
      </c>
      <c r="C7" s="10">
        <v>45657</v>
      </c>
      <c r="D7" s="10"/>
      <c r="E7" s="10">
        <v>46022</v>
      </c>
      <c r="F7" s="10"/>
      <c r="G7" s="8" t="s">
        <v>20</v>
      </c>
      <c r="H7" s="8"/>
      <c r="I7" s="8"/>
      <c r="J7" s="8"/>
    </row>
    <row r="8" spans="1:10" ht="15.75" customHeight="1" x14ac:dyDescent="0.25">
      <c r="A8" s="11"/>
      <c r="B8" s="11"/>
      <c r="C8" s="6" t="s">
        <v>11</v>
      </c>
      <c r="D8" s="6" t="s">
        <v>14</v>
      </c>
      <c r="E8" s="6" t="s">
        <v>11</v>
      </c>
      <c r="F8" s="6" t="s">
        <v>14</v>
      </c>
      <c r="G8" s="8" t="s">
        <v>13</v>
      </c>
      <c r="H8" s="8"/>
      <c r="I8" s="8" t="s">
        <v>15</v>
      </c>
      <c r="J8" s="8"/>
    </row>
    <row r="9" spans="1:10" ht="15.75" customHeight="1" x14ac:dyDescent="0.25">
      <c r="A9" s="7"/>
      <c r="B9" s="7"/>
      <c r="C9" s="7"/>
      <c r="D9" s="7"/>
      <c r="E9" s="7"/>
      <c r="F9" s="7"/>
      <c r="G9" s="4" t="s">
        <v>11</v>
      </c>
      <c r="H9" s="4" t="s">
        <v>14</v>
      </c>
      <c r="I9" s="4" t="s">
        <v>11</v>
      </c>
      <c r="J9" s="4" t="s">
        <v>14</v>
      </c>
    </row>
    <row r="10" spans="1:10" ht="15.75" x14ac:dyDescent="0.25">
      <c r="A10" s="12" t="s">
        <v>0</v>
      </c>
      <c r="B10" s="13" t="s">
        <v>1</v>
      </c>
      <c r="C10" s="14">
        <v>106.36</v>
      </c>
      <c r="D10" s="15">
        <v>22</v>
      </c>
      <c r="E10" s="14">
        <v>106.36</v>
      </c>
      <c r="F10" s="15">
        <v>23</v>
      </c>
      <c r="G10" s="3">
        <f>E10-C10</f>
        <v>0</v>
      </c>
      <c r="H10" s="3">
        <f t="shared" ref="G10:H16" si="0">F10-D10</f>
        <v>1</v>
      </c>
      <c r="I10" s="3">
        <f t="shared" ref="I10:I16" si="1">(G10/C10)*100</f>
        <v>0</v>
      </c>
      <c r="J10" s="3">
        <f t="shared" ref="J10:J16" si="2">H10/D10*100</f>
        <v>4.5454545454545459</v>
      </c>
    </row>
    <row r="11" spans="1:10" ht="15.75" x14ac:dyDescent="0.25">
      <c r="A11" s="12" t="s">
        <v>2</v>
      </c>
      <c r="B11" s="13" t="s">
        <v>1</v>
      </c>
      <c r="C11" s="14">
        <v>265.08999999999997</v>
      </c>
      <c r="D11" s="15">
        <v>33</v>
      </c>
      <c r="E11" s="14">
        <v>265.08999999999997</v>
      </c>
      <c r="F11" s="15">
        <v>34</v>
      </c>
      <c r="G11" s="3">
        <f t="shared" si="0"/>
        <v>0</v>
      </c>
      <c r="H11" s="3">
        <f t="shared" si="0"/>
        <v>1</v>
      </c>
      <c r="I11" s="3">
        <f t="shared" si="1"/>
        <v>0</v>
      </c>
      <c r="J11" s="3">
        <f t="shared" si="2"/>
        <v>3.0303030303030303</v>
      </c>
    </row>
    <row r="12" spans="1:10" ht="15.75" x14ac:dyDescent="0.25">
      <c r="A12" s="12" t="s">
        <v>21</v>
      </c>
      <c r="B12" s="13" t="s">
        <v>1</v>
      </c>
      <c r="C12" s="14">
        <v>2144.34</v>
      </c>
      <c r="D12" s="15">
        <v>53</v>
      </c>
      <c r="E12" s="14">
        <v>2157.84</v>
      </c>
      <c r="F12" s="15">
        <v>54</v>
      </c>
      <c r="G12" s="3">
        <f t="shared" si="0"/>
        <v>13.5</v>
      </c>
      <c r="H12" s="3">
        <f t="shared" si="0"/>
        <v>1</v>
      </c>
      <c r="I12" s="3">
        <f t="shared" si="1"/>
        <v>0.62956434147569873</v>
      </c>
      <c r="J12" s="3">
        <f t="shared" si="2"/>
        <v>1.8867924528301887</v>
      </c>
    </row>
    <row r="13" spans="1:10" ht="15.75" x14ac:dyDescent="0.25">
      <c r="A13" s="12" t="s">
        <v>3</v>
      </c>
      <c r="B13" s="13" t="s">
        <v>1</v>
      </c>
      <c r="C13" s="14">
        <v>5168.22</v>
      </c>
      <c r="D13" s="15">
        <v>77</v>
      </c>
      <c r="E13" s="14">
        <v>5214.75</v>
      </c>
      <c r="F13" s="15">
        <v>78</v>
      </c>
      <c r="G13" s="3">
        <f t="shared" si="0"/>
        <v>46.529999999999745</v>
      </c>
      <c r="H13" s="3">
        <f t="shared" si="0"/>
        <v>1</v>
      </c>
      <c r="I13" s="3">
        <f t="shared" si="1"/>
        <v>0.90030997132474511</v>
      </c>
      <c r="J13" s="3">
        <f t="shared" si="2"/>
        <v>1.2987012987012987</v>
      </c>
    </row>
    <row r="14" spans="1:10" ht="15.75" x14ac:dyDescent="0.25">
      <c r="A14" s="12" t="s">
        <v>4</v>
      </c>
      <c r="B14" s="13" t="s">
        <v>1</v>
      </c>
      <c r="C14" s="14">
        <v>4.5599999999999996</v>
      </c>
      <c r="D14" s="15">
        <v>54</v>
      </c>
      <c r="E14" s="14">
        <v>4.5599999999999996</v>
      </c>
      <c r="F14" s="15">
        <v>55</v>
      </c>
      <c r="G14" s="3">
        <f t="shared" si="0"/>
        <v>0</v>
      </c>
      <c r="H14" s="3">
        <f t="shared" si="0"/>
        <v>1</v>
      </c>
      <c r="I14" s="3">
        <f t="shared" si="1"/>
        <v>0</v>
      </c>
      <c r="J14" s="3">
        <f t="shared" si="2"/>
        <v>1.8518518518518516</v>
      </c>
    </row>
    <row r="15" spans="1:10" ht="15.75" x14ac:dyDescent="0.25">
      <c r="A15" s="12" t="s">
        <v>5</v>
      </c>
      <c r="B15" s="13" t="s">
        <v>1</v>
      </c>
      <c r="C15" s="14">
        <v>930.35</v>
      </c>
      <c r="D15" s="15">
        <v>81</v>
      </c>
      <c r="E15" s="14">
        <v>933.44</v>
      </c>
      <c r="F15" s="15">
        <v>82</v>
      </c>
      <c r="G15" s="3">
        <f t="shared" si="0"/>
        <v>3.0900000000000318</v>
      </c>
      <c r="H15" s="3">
        <f t="shared" si="0"/>
        <v>1</v>
      </c>
      <c r="I15" s="3">
        <f t="shared" si="1"/>
        <v>0.33213306820014316</v>
      </c>
      <c r="J15" s="3">
        <f t="shared" si="2"/>
        <v>1.2345679012345678</v>
      </c>
    </row>
    <row r="16" spans="1:10" ht="15.75" x14ac:dyDescent="0.25">
      <c r="A16" s="12" t="s">
        <v>6</v>
      </c>
      <c r="B16" s="13" t="s">
        <v>1</v>
      </c>
      <c r="C16" s="14">
        <v>1035.8</v>
      </c>
      <c r="D16" s="15">
        <v>85</v>
      </c>
      <c r="E16" s="14">
        <v>1039.47</v>
      </c>
      <c r="F16" s="15">
        <v>86</v>
      </c>
      <c r="G16" s="3">
        <f t="shared" si="0"/>
        <v>3.6700000000000728</v>
      </c>
      <c r="H16" s="3">
        <f t="shared" si="0"/>
        <v>1</v>
      </c>
      <c r="I16" s="3">
        <f t="shared" si="1"/>
        <v>0.35431550492373748</v>
      </c>
      <c r="J16" s="3">
        <f t="shared" si="2"/>
        <v>1.1764705882352942</v>
      </c>
    </row>
    <row r="17" spans="1:10" ht="15" customHeight="1" x14ac:dyDescent="0.25">
      <c r="A17" s="16"/>
      <c r="B17" s="17"/>
      <c r="C17" s="18"/>
      <c r="D17" s="18"/>
      <c r="E17" s="19"/>
      <c r="F17" s="19"/>
      <c r="G17" s="5"/>
      <c r="H17" s="5"/>
      <c r="I17" s="1"/>
      <c r="J17" s="5"/>
    </row>
    <row r="18" spans="1:10" ht="15" customHeight="1" x14ac:dyDescent="0.25">
      <c r="A18" s="16"/>
      <c r="B18" s="17"/>
      <c r="C18" s="18"/>
      <c r="D18" s="18"/>
      <c r="E18" s="19"/>
      <c r="F18" s="19"/>
      <c r="G18" s="5"/>
      <c r="H18" s="5"/>
      <c r="I18" s="1"/>
      <c r="J18" s="5"/>
    </row>
    <row r="19" spans="1:10" ht="15.75" x14ac:dyDescent="0.25">
      <c r="A19" s="20" t="s">
        <v>18</v>
      </c>
      <c r="B19" s="21"/>
      <c r="C19" s="21"/>
      <c r="D19" s="21"/>
      <c r="E19" s="21"/>
      <c r="F19" s="21"/>
    </row>
    <row r="20" spans="1:10" ht="15.75" x14ac:dyDescent="0.25">
      <c r="A20" s="22"/>
      <c r="B20" s="22"/>
      <c r="C20" s="22"/>
      <c r="D20" s="22"/>
      <c r="E20" s="22"/>
      <c r="F20" s="22"/>
    </row>
    <row r="21" spans="1:10" ht="15.75" x14ac:dyDescent="0.25">
      <c r="A21" s="23" t="s">
        <v>12</v>
      </c>
      <c r="B21" s="23" t="s">
        <v>10</v>
      </c>
      <c r="C21" s="24">
        <v>45657</v>
      </c>
      <c r="D21" s="24"/>
      <c r="E21" s="24">
        <v>46022</v>
      </c>
      <c r="F21" s="24"/>
      <c r="G21" s="8" t="s">
        <v>20</v>
      </c>
      <c r="H21" s="8"/>
      <c r="I21" s="8"/>
      <c r="J21" s="8"/>
    </row>
    <row r="22" spans="1:10" ht="15.75" customHeight="1" x14ac:dyDescent="0.25">
      <c r="A22" s="25"/>
      <c r="B22" s="25"/>
      <c r="C22" s="23" t="s">
        <v>16</v>
      </c>
      <c r="D22" s="23" t="s">
        <v>14</v>
      </c>
      <c r="E22" s="23" t="s">
        <v>16</v>
      </c>
      <c r="F22" s="23" t="s">
        <v>14</v>
      </c>
      <c r="G22" s="8" t="s">
        <v>13</v>
      </c>
      <c r="H22" s="8"/>
      <c r="I22" s="8" t="s">
        <v>15</v>
      </c>
      <c r="J22" s="8"/>
    </row>
    <row r="23" spans="1:10" ht="16.5" customHeight="1" x14ac:dyDescent="0.25">
      <c r="A23" s="26"/>
      <c r="B23" s="26"/>
      <c r="C23" s="26"/>
      <c r="D23" s="26"/>
      <c r="E23" s="26"/>
      <c r="F23" s="26"/>
      <c r="G23" s="4" t="s">
        <v>16</v>
      </c>
      <c r="H23" s="4" t="s">
        <v>14</v>
      </c>
      <c r="I23" s="4" t="s">
        <v>16</v>
      </c>
      <c r="J23" s="4" t="s">
        <v>14</v>
      </c>
    </row>
    <row r="24" spans="1:10" ht="15.75" x14ac:dyDescent="0.25">
      <c r="A24" s="12" t="s">
        <v>7</v>
      </c>
      <c r="B24" s="13" t="s">
        <v>8</v>
      </c>
      <c r="C24" s="14">
        <v>35</v>
      </c>
      <c r="D24" s="15">
        <v>27</v>
      </c>
      <c r="E24" s="14">
        <v>37</v>
      </c>
      <c r="F24" s="15">
        <v>26</v>
      </c>
      <c r="G24" s="3">
        <f>E24-C24</f>
        <v>2</v>
      </c>
      <c r="H24" s="3">
        <f>F24-D24</f>
        <v>-1</v>
      </c>
      <c r="I24" s="3">
        <f>(G24/C24)*100</f>
        <v>5.7142857142857144</v>
      </c>
      <c r="J24" s="3">
        <f>H24/D24*100</f>
        <v>-3.7037037037037033</v>
      </c>
    </row>
    <row r="25" spans="1:10" ht="15.75" x14ac:dyDescent="0.25">
      <c r="A25" s="12" t="s">
        <v>9</v>
      </c>
      <c r="B25" s="13" t="s">
        <v>8</v>
      </c>
      <c r="C25" s="14">
        <v>3354</v>
      </c>
      <c r="D25" s="15">
        <v>61</v>
      </c>
      <c r="E25" s="14">
        <v>3449</v>
      </c>
      <c r="F25" s="15">
        <v>59</v>
      </c>
      <c r="G25" s="3">
        <f>E25-C25</f>
        <v>95</v>
      </c>
      <c r="H25" s="3">
        <f>F25-D25</f>
        <v>-2</v>
      </c>
      <c r="I25" s="3">
        <f>(G25/C25)*100</f>
        <v>2.8324388789505068</v>
      </c>
      <c r="J25" s="3">
        <f>H25/D25*100</f>
        <v>-3.278688524590164</v>
      </c>
    </row>
  </sheetData>
  <mergeCells count="24">
    <mergeCell ref="B2:I2"/>
    <mergeCell ref="A19:F19"/>
    <mergeCell ref="E7:F7"/>
    <mergeCell ref="A21:A23"/>
    <mergeCell ref="B21:B23"/>
    <mergeCell ref="C21:D21"/>
    <mergeCell ref="E21:F21"/>
    <mergeCell ref="E8:E9"/>
    <mergeCell ref="F8:F9"/>
    <mergeCell ref="G7:J7"/>
    <mergeCell ref="G8:H8"/>
    <mergeCell ref="I8:J8"/>
    <mergeCell ref="C7:D7"/>
    <mergeCell ref="A7:A9"/>
    <mergeCell ref="B7:B9"/>
    <mergeCell ref="C8:C9"/>
    <mergeCell ref="D8:D9"/>
    <mergeCell ref="G21:J21"/>
    <mergeCell ref="C22:C23"/>
    <mergeCell ref="D22:D23"/>
    <mergeCell ref="E22:E23"/>
    <mergeCell ref="F22:F23"/>
    <mergeCell ref="G22:H22"/>
    <mergeCell ref="I22:J22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="115" zoomScaleNormal="115" workbookViewId="0">
      <selection activeCell="F12" sqref="F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Тараненко Владимир Юрьевич</dc:creator>
  <cp:lastModifiedBy>Цыренжапов Евгений Викторович</cp:lastModifiedBy>
  <cp:lastPrinted>2026-03-18T03:07:46Z</cp:lastPrinted>
  <dcterms:created xsi:type="dcterms:W3CDTF">2024-05-22T07:02:29Z</dcterms:created>
  <dcterms:modified xsi:type="dcterms:W3CDTF">2026-03-18T05:36:38Z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18521253</vt:i4>
  </property>
  <property fmtid="{D5CDD505-2E9C-101B-9397-08002B2CF9AE}" pid="3" name="_NewReviewCycle">
    <vt:lpwstr/>
  </property>
  <property fmtid="{D5CDD505-2E9C-101B-9397-08002B2CF9AE}" pid="4" name="_EmailSubject">
    <vt:lpwstr>Форма износа для размещения</vt:lpwstr>
  </property>
  <property fmtid="{D5CDD505-2E9C-101B-9397-08002B2CF9AE}" pid="5" name="_AuthorEmail">
    <vt:lpwstr>tsirenzhapov@oblkomenergo.ru</vt:lpwstr>
  </property>
  <property fmtid="{D5CDD505-2E9C-101B-9397-08002B2CF9AE}" pid="6" name="_AuthorEmailDisplayName">
    <vt:lpwstr>Цыренжапов Евгений Викторович</vt:lpwstr>
  </property>
</Properties>
</file>