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8" i="1" l="1"/>
  <c r="H19" i="1"/>
  <c r="H11" i="1"/>
  <c r="H10" i="1"/>
  <c r="H6" i="1"/>
  <c r="E18" i="1" l="1"/>
  <c r="N24" i="1" l="1"/>
  <c r="N23" i="1"/>
  <c r="K24" i="1"/>
  <c r="K23" i="1"/>
  <c r="K22" i="1"/>
  <c r="E25" i="1" l="1"/>
  <c r="E23" i="1"/>
  <c r="N18" i="1"/>
  <c r="M13" i="1"/>
  <c r="L13" i="1"/>
  <c r="K18" i="1"/>
  <c r="K15" i="1"/>
  <c r="J13" i="1"/>
  <c r="I13" i="1"/>
  <c r="D13" i="1"/>
  <c r="C13" i="1"/>
  <c r="N9" i="1" l="1"/>
  <c r="M5" i="1"/>
  <c r="L5" i="1"/>
  <c r="K9" i="1"/>
  <c r="I5" i="1"/>
  <c r="H9" i="1"/>
  <c r="H8" i="1"/>
  <c r="D5" i="1"/>
  <c r="E9" i="1" l="1"/>
  <c r="E8" i="1"/>
  <c r="N22" i="1" l="1"/>
  <c r="E22" i="1"/>
  <c r="N20" i="1"/>
  <c r="K20" i="1"/>
  <c r="E20" i="1"/>
  <c r="K19" i="1"/>
  <c r="E19" i="1"/>
  <c r="K16" i="1"/>
  <c r="E16" i="1"/>
  <c r="N15" i="1"/>
  <c r="E15" i="1"/>
  <c r="N14" i="1"/>
  <c r="K14" i="1"/>
  <c r="E14" i="1"/>
  <c r="O13" i="1"/>
  <c r="N13" i="1"/>
  <c r="K13" i="1"/>
  <c r="E13" i="1"/>
  <c r="E11" i="1"/>
  <c r="N10" i="1"/>
  <c r="K10" i="1"/>
  <c r="E10" i="1"/>
  <c r="N7" i="1"/>
  <c r="K7" i="1"/>
  <c r="H7" i="1"/>
  <c r="E7" i="1"/>
  <c r="N6" i="1"/>
  <c r="K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<sst xmlns="http://schemas.openxmlformats.org/spreadsheetml/2006/main" count="98" uniqueCount="46">
  <si>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</si>
  <si>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</si>
  <si>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</si>
  <si>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</si>
  <si>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</si>
  <si>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</si>
  <si>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</si>
  <si>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</si>
  <si>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</si>
  <si>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</si>
  <si>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</si>
  <si>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</si>
  <si>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</si>
  <si>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</si>
  <si>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</si>
  <si>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</si>
  <si>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</si>
  <si>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</si>
  <si>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</si>
  <si>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</si>
  <si>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</si>
  <si>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</si>
  <si>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</si>
  <si>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</si>
  <si>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</si>
  <si>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</si>
  <si>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</si>
  <si>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</si>
  <si>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</si>
  <si>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</si>
  <si>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</si>
  <si>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</si>
  <si>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</si>
  <si>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</si>
  <si>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</si>
  <si>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</si>
  <si>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</si>
  <si>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</si>
  <si>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</si>
  <si>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</si>
  <si>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</si>
  <si>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</si>
  <si>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</si>
  <si>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</si>
  <si>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>АУП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</si>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</sst>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0" fillId="0" borderId="0" xfId="0" applyNumberFormat="1"/>
    <xf numFmtId="0" fontId="1" fillId="3" borderId="4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G27" sqref="G27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7.28515625" style="14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A1" s="29" t="s">
        <v>0</v>
      </c>
      <c r="B1" s="31" t="s">
        <v>1</v>
      </c>
      <c r="C1" s="33" t="s">
        <v>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26.25" customHeight="1" thickBot="1" x14ac:dyDescent="0.3">
      <c r="A2" s="30"/>
      <c r="B2" s="32"/>
      <c r="C2" s="33" t="s">
        <v>3</v>
      </c>
      <c r="D2" s="34"/>
      <c r="E2" s="35"/>
      <c r="F2" s="33" t="s">
        <v>4</v>
      </c>
      <c r="G2" s="34"/>
      <c r="H2" s="35"/>
      <c r="I2" s="33" t="s">
        <v>5</v>
      </c>
      <c r="J2" s="34"/>
      <c r="K2" s="35"/>
      <c r="L2" s="33" t="s">
        <v>6</v>
      </c>
      <c r="M2" s="34"/>
      <c r="N2" s="35"/>
      <c r="O2" s="33" t="s">
        <v>7</v>
      </c>
      <c r="P2" s="34"/>
      <c r="Q2" s="35"/>
    </row>
    <row r="3" spans="1:17" ht="39" thickBot="1" x14ac:dyDescent="0.3">
      <c r="A3" s="1"/>
      <c r="B3" s="2" t="s">
        <v>44</v>
      </c>
      <c r="C3" s="3">
        <v>2021</v>
      </c>
      <c r="D3" s="3">
        <v>2022</v>
      </c>
      <c r="E3" s="4" t="s">
        <v>8</v>
      </c>
      <c r="F3" s="3">
        <v>2021</v>
      </c>
      <c r="G3" s="3">
        <v>2022</v>
      </c>
      <c r="H3" s="3" t="s">
        <v>8</v>
      </c>
      <c r="I3" s="3">
        <v>2021</v>
      </c>
      <c r="J3" s="3">
        <v>2022</v>
      </c>
      <c r="K3" s="3" t="s">
        <v>8</v>
      </c>
      <c r="L3" s="3">
        <v>2021</v>
      </c>
      <c r="M3" s="3">
        <v>2022</v>
      </c>
      <c r="N3" s="3" t="s">
        <v>8</v>
      </c>
      <c r="O3" s="3">
        <v>2021</v>
      </c>
      <c r="P3" s="3">
        <v>2022</v>
      </c>
      <c r="Q3" s="3" t="s">
        <v>8</v>
      </c>
    </row>
    <row r="4" spans="1:17" ht="15.75" thickBot="1" x14ac:dyDescent="0.3">
      <c r="A4" s="5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19" customFormat="1" ht="26.25" thickBot="1" x14ac:dyDescent="0.3">
      <c r="A5" s="23">
        <v>1</v>
      </c>
      <c r="B5" s="24" t="s">
        <v>9</v>
      </c>
      <c r="C5" s="25">
        <v>929</v>
      </c>
      <c r="D5" s="25">
        <f>D6+D7+D8+D9+D10+D11</f>
        <v>820</v>
      </c>
      <c r="E5" s="26">
        <f>(D5-C5)/C5</f>
        <v>-0.11733046286329386</v>
      </c>
      <c r="F5" s="25">
        <v>2345</v>
      </c>
      <c r="G5" s="25">
        <v>5981</v>
      </c>
      <c r="H5" s="26">
        <f t="shared" ref="H5:H11" si="0">(G5-F5)/F5</f>
        <v>1.5505330490405118</v>
      </c>
      <c r="I5" s="25">
        <f>I6+I7+I8+I9+I10+I11</f>
        <v>1351</v>
      </c>
      <c r="J5" s="25">
        <v>1110</v>
      </c>
      <c r="K5" s="26">
        <f>(J5-I5)/I5</f>
        <v>-0.17838638045891933</v>
      </c>
      <c r="L5" s="25">
        <f>L6+L7+L8+L9+L10+L11</f>
        <v>105</v>
      </c>
      <c r="M5" s="25">
        <f>M6+M7+M8+M9+M10+M11</f>
        <v>18</v>
      </c>
      <c r="N5" s="26">
        <f>(M5-L5)/L5</f>
        <v>-0.82857142857142863</v>
      </c>
      <c r="O5" s="25">
        <f>SUM(O6:O11)</f>
        <v>0</v>
      </c>
      <c r="P5" s="25">
        <f>SUM(P6:P11)</f>
        <v>0</v>
      </c>
      <c r="Q5" s="26" t="s">
        <v>10</v>
      </c>
    </row>
    <row r="6" spans="1:17" ht="26.25" thickBot="1" x14ac:dyDescent="0.3">
      <c r="A6" s="8" t="s">
        <v>11</v>
      </c>
      <c r="B6" s="2" t="s">
        <v>12</v>
      </c>
      <c r="C6" s="3">
        <v>98</v>
      </c>
      <c r="D6" s="3">
        <v>51</v>
      </c>
      <c r="E6" s="4">
        <f t="shared" ref="E6:E22" si="1">(D6-C6)/C6</f>
        <v>-0.47959183673469385</v>
      </c>
      <c r="F6" s="3">
        <v>1846</v>
      </c>
      <c r="G6" s="3">
        <v>4700</v>
      </c>
      <c r="H6" s="4">
        <f t="shared" si="0"/>
        <v>1.5460455037919827</v>
      </c>
      <c r="I6" s="3">
        <v>232</v>
      </c>
      <c r="J6" s="3">
        <v>329</v>
      </c>
      <c r="K6" s="4">
        <f t="shared" ref="K6:K16" si="2">(J6-I6)/I6</f>
        <v>0.41810344827586204</v>
      </c>
      <c r="L6" s="3">
        <v>6</v>
      </c>
      <c r="M6" s="3">
        <v>4</v>
      </c>
      <c r="N6" s="4">
        <f t="shared" ref="N6:N15" si="3">(M6-L6)/L6</f>
        <v>-0.33333333333333331</v>
      </c>
      <c r="O6" s="3">
        <v>0</v>
      </c>
      <c r="P6" s="3">
        <v>0</v>
      </c>
      <c r="Q6" s="4" t="s">
        <v>10</v>
      </c>
    </row>
    <row r="7" spans="1:17" ht="26.25" thickBot="1" x14ac:dyDescent="0.3">
      <c r="A7" s="9" t="s">
        <v>13</v>
      </c>
      <c r="B7" s="10" t="s">
        <v>14</v>
      </c>
      <c r="C7" s="11">
        <v>310</v>
      </c>
      <c r="D7" s="11">
        <v>237</v>
      </c>
      <c r="E7" s="4">
        <f t="shared" si="1"/>
        <v>-0.23548387096774193</v>
      </c>
      <c r="F7" s="3">
        <v>137</v>
      </c>
      <c r="G7" s="3">
        <v>417</v>
      </c>
      <c r="H7" s="4">
        <f t="shared" si="0"/>
        <v>2.0437956204379564</v>
      </c>
      <c r="I7" s="3">
        <v>217</v>
      </c>
      <c r="J7" s="27">
        <v>216</v>
      </c>
      <c r="K7" s="4">
        <f>(J7-I7)/I7</f>
        <v>-4.608294930875576E-3</v>
      </c>
      <c r="L7" s="3">
        <v>12</v>
      </c>
      <c r="M7" s="3">
        <v>3</v>
      </c>
      <c r="N7" s="4">
        <f t="shared" si="3"/>
        <v>-0.75</v>
      </c>
      <c r="O7" s="3">
        <v>0</v>
      </c>
      <c r="P7" s="3">
        <v>0</v>
      </c>
      <c r="Q7" s="4" t="s">
        <v>10</v>
      </c>
    </row>
    <row r="8" spans="1:17" ht="26.25" thickBot="1" x14ac:dyDescent="0.3">
      <c r="A8" s="12" t="s">
        <v>15</v>
      </c>
      <c r="B8" s="13" t="s">
        <v>16</v>
      </c>
      <c r="C8" s="3">
        <v>16</v>
      </c>
      <c r="D8" s="3">
        <v>33</v>
      </c>
      <c r="E8" s="4">
        <f>(D8-C8)/C8</f>
        <v>1.0625</v>
      </c>
      <c r="F8" s="3">
        <v>45</v>
      </c>
      <c r="G8" s="3">
        <v>69</v>
      </c>
      <c r="H8" s="4">
        <f t="shared" si="0"/>
        <v>0.53333333333333333</v>
      </c>
      <c r="I8" s="3">
        <v>1</v>
      </c>
      <c r="J8" s="3">
        <v>69</v>
      </c>
      <c r="K8" s="4">
        <f>(J8-I8)/I8</f>
        <v>68</v>
      </c>
      <c r="L8" s="3">
        <v>0</v>
      </c>
      <c r="M8" s="3">
        <v>1</v>
      </c>
      <c r="N8" s="4" t="s">
        <v>10</v>
      </c>
      <c r="O8" s="3">
        <v>0</v>
      </c>
      <c r="P8" s="3">
        <v>0</v>
      </c>
      <c r="Q8" s="4" t="s">
        <v>10</v>
      </c>
    </row>
    <row r="9" spans="1:17" ht="15.75" thickBot="1" x14ac:dyDescent="0.3">
      <c r="A9" s="12" t="s">
        <v>17</v>
      </c>
      <c r="B9" s="13" t="s">
        <v>18</v>
      </c>
      <c r="C9" s="3">
        <v>63</v>
      </c>
      <c r="D9" s="3">
        <v>219</v>
      </c>
      <c r="E9" s="4">
        <f>(D9-C9)/C9</f>
        <v>2.4761904761904763</v>
      </c>
      <c r="F9" s="3">
        <v>35</v>
      </c>
      <c r="G9" s="3">
        <v>1</v>
      </c>
      <c r="H9" s="4">
        <f t="shared" si="0"/>
        <v>-0.97142857142857142</v>
      </c>
      <c r="I9" s="3">
        <v>241</v>
      </c>
      <c r="J9" s="3">
        <v>177</v>
      </c>
      <c r="K9" s="4">
        <f>(J9-I9)/I9</f>
        <v>-0.26556016597510373</v>
      </c>
      <c r="L9" s="3">
        <v>2</v>
      </c>
      <c r="M9" s="3">
        <v>1</v>
      </c>
      <c r="N9" s="4">
        <f>(M9-L9)/L9</f>
        <v>-0.5</v>
      </c>
      <c r="O9" s="3">
        <v>0</v>
      </c>
      <c r="P9" s="3">
        <v>0</v>
      </c>
      <c r="Q9" s="4" t="s">
        <v>10</v>
      </c>
    </row>
    <row r="10" spans="1:17" ht="26.25" thickBot="1" x14ac:dyDescent="0.3">
      <c r="A10" s="12" t="s">
        <v>19</v>
      </c>
      <c r="B10" s="13" t="s">
        <v>20</v>
      </c>
      <c r="C10" s="3">
        <v>441</v>
      </c>
      <c r="D10" s="3">
        <v>280</v>
      </c>
      <c r="E10" s="4">
        <f t="shared" si="1"/>
        <v>-0.36507936507936506</v>
      </c>
      <c r="F10" s="3">
        <v>52</v>
      </c>
      <c r="G10" s="3">
        <v>227</v>
      </c>
      <c r="H10" s="4">
        <f t="shared" si="0"/>
        <v>3.3653846153846154</v>
      </c>
      <c r="I10" s="3">
        <v>660</v>
      </c>
      <c r="J10" s="3">
        <v>140</v>
      </c>
      <c r="K10" s="4">
        <f t="shared" si="2"/>
        <v>-0.78787878787878785</v>
      </c>
      <c r="L10" s="3">
        <v>85</v>
      </c>
      <c r="M10" s="3">
        <v>8</v>
      </c>
      <c r="N10" s="4">
        <f t="shared" si="3"/>
        <v>-0.90588235294117647</v>
      </c>
      <c r="O10" s="3">
        <v>0</v>
      </c>
      <c r="P10" s="3">
        <v>0</v>
      </c>
      <c r="Q10" s="4" t="s">
        <v>10</v>
      </c>
    </row>
    <row r="11" spans="1:17" ht="15.75" thickBot="1" x14ac:dyDescent="0.3">
      <c r="A11" s="12" t="s">
        <v>21</v>
      </c>
      <c r="B11" s="13" t="s">
        <v>22</v>
      </c>
      <c r="C11" s="3">
        <v>1</v>
      </c>
      <c r="D11" s="3">
        <v>0</v>
      </c>
      <c r="E11" s="4">
        <f t="shared" si="1"/>
        <v>-1</v>
      </c>
      <c r="F11" s="3">
        <v>265</v>
      </c>
      <c r="G11" s="3">
        <v>568</v>
      </c>
      <c r="H11" s="4">
        <f t="shared" si="0"/>
        <v>1.1433962264150943</v>
      </c>
      <c r="I11" s="3">
        <v>0</v>
      </c>
      <c r="J11" s="3">
        <v>179</v>
      </c>
      <c r="K11" s="4" t="s">
        <v>10</v>
      </c>
      <c r="L11" s="3">
        <v>0</v>
      </c>
      <c r="M11" s="3">
        <v>1</v>
      </c>
      <c r="N11" s="4" t="s">
        <v>10</v>
      </c>
      <c r="O11" s="3">
        <v>0</v>
      </c>
      <c r="P11" s="3">
        <v>0</v>
      </c>
      <c r="Q11" s="4" t="s">
        <v>10</v>
      </c>
    </row>
    <row r="12" spans="1:17" s="19" customFormat="1" ht="15.75" thickBot="1" x14ac:dyDescent="0.3">
      <c r="A12" s="20">
        <v>2</v>
      </c>
      <c r="B12" s="21" t="s">
        <v>23</v>
      </c>
      <c r="C12" s="22"/>
      <c r="D12" s="22"/>
      <c r="E12" s="18"/>
      <c r="F12" s="22" t="s">
        <v>45</v>
      </c>
      <c r="G12" s="22" t="s">
        <v>45</v>
      </c>
      <c r="H12" s="18"/>
      <c r="I12" s="22" t="s">
        <v>45</v>
      </c>
      <c r="J12" s="22" t="s">
        <v>45</v>
      </c>
      <c r="K12" s="18"/>
      <c r="L12" s="22"/>
      <c r="M12" s="22"/>
      <c r="N12" s="18"/>
      <c r="O12" s="22"/>
      <c r="P12" s="22"/>
      <c r="Q12" s="18"/>
    </row>
    <row r="13" spans="1:17" ht="26.25" thickBot="1" x14ac:dyDescent="0.3">
      <c r="A13" s="9" t="s">
        <v>24</v>
      </c>
      <c r="B13" s="10" t="s">
        <v>25</v>
      </c>
      <c r="C13" s="6">
        <f>C14+C15+C16+C17+C18+C19+C20</f>
        <v>150</v>
      </c>
      <c r="D13" s="6">
        <f>D14+D15+D16+D17+D18+D19+D20</f>
        <v>261</v>
      </c>
      <c r="E13" s="7">
        <f t="shared" si="1"/>
        <v>0.74</v>
      </c>
      <c r="F13" s="6">
        <v>0</v>
      </c>
      <c r="G13" s="6">
        <v>24</v>
      </c>
      <c r="H13" s="7" t="s">
        <v>10</v>
      </c>
      <c r="I13" s="6">
        <f>I14+I15+I16+I17+I18+I19+I20</f>
        <v>407</v>
      </c>
      <c r="J13" s="6">
        <f>J14+J15+J16+J17+J18+J19+J20</f>
        <v>704</v>
      </c>
      <c r="K13" s="7">
        <f t="shared" si="2"/>
        <v>0.72972972972972971</v>
      </c>
      <c r="L13" s="6">
        <f>L14+L15+L16+L17+L18+L19+L20</f>
        <v>9</v>
      </c>
      <c r="M13" s="6">
        <f>M14+M15+M16+M17+M18+M19+M20</f>
        <v>10</v>
      </c>
      <c r="N13" s="7">
        <f t="shared" si="3"/>
        <v>0.1111111111111111</v>
      </c>
      <c r="O13" s="6">
        <f>SUM(O14:O20)</f>
        <v>0</v>
      </c>
      <c r="P13" s="6">
        <v>0</v>
      </c>
      <c r="Q13" s="7" t="s">
        <v>10</v>
      </c>
    </row>
    <row r="14" spans="1:17" ht="26.25" thickBot="1" x14ac:dyDescent="0.3">
      <c r="A14" s="12" t="s">
        <v>26</v>
      </c>
      <c r="B14" s="13" t="s">
        <v>27</v>
      </c>
      <c r="C14" s="27">
        <v>6</v>
      </c>
      <c r="D14" s="3">
        <v>23</v>
      </c>
      <c r="E14" s="4">
        <f t="shared" si="1"/>
        <v>2.8333333333333335</v>
      </c>
      <c r="F14" s="3">
        <v>0</v>
      </c>
      <c r="G14" s="3">
        <v>0</v>
      </c>
      <c r="H14" s="7" t="s">
        <v>10</v>
      </c>
      <c r="I14" s="3">
        <v>80</v>
      </c>
      <c r="J14" s="3">
        <v>211</v>
      </c>
      <c r="K14" s="4">
        <f t="shared" si="2"/>
        <v>1.6375</v>
      </c>
      <c r="L14" s="3">
        <v>3</v>
      </c>
      <c r="M14" s="3">
        <v>4</v>
      </c>
      <c r="N14" s="4">
        <f t="shared" si="3"/>
        <v>0.33333333333333331</v>
      </c>
      <c r="O14" s="3">
        <v>0</v>
      </c>
      <c r="P14" s="3">
        <v>0</v>
      </c>
      <c r="Q14" s="4" t="s">
        <v>10</v>
      </c>
    </row>
    <row r="15" spans="1:17" ht="15.75" thickBot="1" x14ac:dyDescent="0.3">
      <c r="A15" s="12" t="s">
        <v>28</v>
      </c>
      <c r="B15" s="13" t="s">
        <v>29</v>
      </c>
      <c r="C15" s="3">
        <v>91</v>
      </c>
      <c r="D15" s="3">
        <v>118</v>
      </c>
      <c r="E15" s="4">
        <f t="shared" si="1"/>
        <v>0.2967032967032967</v>
      </c>
      <c r="F15" s="3">
        <v>8</v>
      </c>
      <c r="G15" s="3">
        <v>54</v>
      </c>
      <c r="H15" s="7" t="s">
        <v>10</v>
      </c>
      <c r="I15" s="3">
        <v>265</v>
      </c>
      <c r="J15" s="3">
        <v>273</v>
      </c>
      <c r="K15" s="4">
        <f>(J15-I15)/I15</f>
        <v>3.0188679245283019E-2</v>
      </c>
      <c r="L15" s="3">
        <v>3</v>
      </c>
      <c r="M15" s="3">
        <v>3</v>
      </c>
      <c r="N15" s="4">
        <f t="shared" si="3"/>
        <v>0</v>
      </c>
      <c r="O15" s="3">
        <v>0</v>
      </c>
      <c r="P15" s="3">
        <v>0</v>
      </c>
      <c r="Q15" s="4" t="s">
        <v>10</v>
      </c>
    </row>
    <row r="16" spans="1:17" ht="26.25" thickBot="1" x14ac:dyDescent="0.3">
      <c r="A16" s="9" t="s">
        <v>30</v>
      </c>
      <c r="B16" s="10" t="s">
        <v>14</v>
      </c>
      <c r="C16" s="27">
        <v>3</v>
      </c>
      <c r="D16" s="27">
        <v>4</v>
      </c>
      <c r="E16" s="4">
        <f t="shared" si="1"/>
        <v>0.33333333333333331</v>
      </c>
      <c r="F16" s="3">
        <v>0</v>
      </c>
      <c r="G16" s="3">
        <v>0</v>
      </c>
      <c r="H16" s="4" t="s">
        <v>10</v>
      </c>
      <c r="I16" s="27">
        <v>17</v>
      </c>
      <c r="J16" s="27">
        <v>18</v>
      </c>
      <c r="K16" s="4">
        <f t="shared" si="2"/>
        <v>5.8823529411764705E-2</v>
      </c>
      <c r="L16" s="3">
        <v>0</v>
      </c>
      <c r="M16" s="3">
        <v>0</v>
      </c>
      <c r="N16" s="4" t="s">
        <v>10</v>
      </c>
      <c r="O16" s="3">
        <v>0</v>
      </c>
      <c r="P16" s="3">
        <v>0</v>
      </c>
      <c r="Q16" s="4" t="s">
        <v>10</v>
      </c>
    </row>
    <row r="17" spans="1:17" ht="26.25" thickBot="1" x14ac:dyDescent="0.3">
      <c r="A17" s="12" t="s">
        <v>31</v>
      </c>
      <c r="B17" s="13" t="s">
        <v>16</v>
      </c>
      <c r="C17" s="3">
        <v>0</v>
      </c>
      <c r="D17" s="3">
        <v>6</v>
      </c>
      <c r="E17" s="4" t="s">
        <v>10</v>
      </c>
      <c r="F17" s="3">
        <v>1</v>
      </c>
      <c r="G17" s="3">
        <v>0</v>
      </c>
      <c r="H17" s="4" t="s">
        <v>10</v>
      </c>
      <c r="I17" s="3">
        <v>0</v>
      </c>
      <c r="J17" s="3">
        <v>14</v>
      </c>
      <c r="K17" s="4" t="s">
        <v>10</v>
      </c>
      <c r="L17" s="3">
        <v>0</v>
      </c>
      <c r="M17" s="3">
        <v>0</v>
      </c>
      <c r="N17" s="4" t="s">
        <v>10</v>
      </c>
      <c r="O17" s="3">
        <v>0</v>
      </c>
      <c r="P17" s="3">
        <v>0</v>
      </c>
      <c r="Q17" s="4" t="s">
        <v>10</v>
      </c>
    </row>
    <row r="18" spans="1:17" ht="15.75" thickBot="1" x14ac:dyDescent="0.3">
      <c r="A18" s="12" t="s">
        <v>32</v>
      </c>
      <c r="B18" s="13" t="s">
        <v>18</v>
      </c>
      <c r="C18" s="3">
        <v>13</v>
      </c>
      <c r="D18" s="3">
        <v>25</v>
      </c>
      <c r="E18" s="4">
        <f>(D18-C18)/C18</f>
        <v>0.92307692307692313</v>
      </c>
      <c r="F18" s="3">
        <v>0</v>
      </c>
      <c r="G18" s="3">
        <v>0</v>
      </c>
      <c r="H18" s="4" t="s">
        <v>10</v>
      </c>
      <c r="I18" s="3">
        <v>30</v>
      </c>
      <c r="J18" s="3">
        <v>49</v>
      </c>
      <c r="K18" s="4">
        <f>(J18-I18)/I18</f>
        <v>0.6333333333333333</v>
      </c>
      <c r="L18" s="3">
        <v>1</v>
      </c>
      <c r="M18" s="3">
        <v>1</v>
      </c>
      <c r="N18" s="4">
        <f>(M18-L18)/L18</f>
        <v>0</v>
      </c>
      <c r="O18" s="3">
        <v>0</v>
      </c>
      <c r="P18" s="3">
        <v>0</v>
      </c>
      <c r="Q18" s="4" t="s">
        <v>10</v>
      </c>
    </row>
    <row r="19" spans="1:17" ht="26.25" thickBot="1" x14ac:dyDescent="0.3">
      <c r="A19" s="12" t="s">
        <v>33</v>
      </c>
      <c r="B19" s="13" t="s">
        <v>34</v>
      </c>
      <c r="C19" s="3">
        <v>5</v>
      </c>
      <c r="D19" s="3">
        <v>16</v>
      </c>
      <c r="E19" s="4">
        <f t="shared" si="1"/>
        <v>2.2000000000000002</v>
      </c>
      <c r="F19" s="3">
        <v>1</v>
      </c>
      <c r="G19" s="3">
        <v>3</v>
      </c>
      <c r="H19" s="7">
        <f t="shared" ref="H19" si="4">(G19-F19)/F19</f>
        <v>2</v>
      </c>
      <c r="I19" s="3">
        <v>8</v>
      </c>
      <c r="J19" s="3">
        <v>54</v>
      </c>
      <c r="K19" s="4">
        <f>(J19-I19)/I19</f>
        <v>5.75</v>
      </c>
      <c r="L19" s="3">
        <v>0</v>
      </c>
      <c r="M19" s="3">
        <v>2</v>
      </c>
      <c r="N19" s="4" t="s">
        <v>10</v>
      </c>
      <c r="O19" s="3">
        <v>0</v>
      </c>
      <c r="P19" s="3">
        <v>0</v>
      </c>
      <c r="Q19" s="4" t="s">
        <v>10</v>
      </c>
    </row>
    <row r="20" spans="1:17" ht="15.75" thickBot="1" x14ac:dyDescent="0.3">
      <c r="A20" s="12" t="s">
        <v>35</v>
      </c>
      <c r="B20" s="13" t="s">
        <v>22</v>
      </c>
      <c r="C20" s="3">
        <v>32</v>
      </c>
      <c r="D20" s="3">
        <v>69</v>
      </c>
      <c r="E20" s="4">
        <f t="shared" si="1"/>
        <v>1.15625</v>
      </c>
      <c r="F20" s="3">
        <v>0</v>
      </c>
      <c r="G20" s="3">
        <v>0</v>
      </c>
      <c r="H20" s="4" t="s">
        <v>10</v>
      </c>
      <c r="I20" s="3">
        <v>7</v>
      </c>
      <c r="J20" s="3">
        <v>85</v>
      </c>
      <c r="K20" s="4">
        <f>(J20-I20)/I20</f>
        <v>11.142857142857142</v>
      </c>
      <c r="L20" s="3">
        <v>2</v>
      </c>
      <c r="M20" s="3">
        <v>0</v>
      </c>
      <c r="N20" s="4">
        <f>(M20-L20)/L20</f>
        <v>-1</v>
      </c>
      <c r="O20" s="3">
        <v>0</v>
      </c>
      <c r="P20" s="3">
        <v>0</v>
      </c>
      <c r="Q20" s="4" t="s">
        <v>10</v>
      </c>
    </row>
    <row r="21" spans="1:17" s="19" customFormat="1" ht="15.75" thickBot="1" x14ac:dyDescent="0.3">
      <c r="A21" s="16">
        <v>3</v>
      </c>
      <c r="B21" s="17" t="s">
        <v>36</v>
      </c>
      <c r="C21" s="15"/>
      <c r="D21" s="15"/>
      <c r="E21" s="18"/>
      <c r="F21" s="15"/>
      <c r="G21" s="15"/>
      <c r="H21" s="18"/>
      <c r="I21" s="15"/>
      <c r="J21" s="15"/>
      <c r="K21" s="18"/>
      <c r="L21" s="15"/>
      <c r="M21" s="15"/>
      <c r="N21" s="18"/>
      <c r="O21" s="15"/>
      <c r="P21" s="15"/>
      <c r="Q21" s="18"/>
    </row>
    <row r="22" spans="1:17" ht="15.75" thickBot="1" x14ac:dyDescent="0.3">
      <c r="A22" s="9" t="s">
        <v>37</v>
      </c>
      <c r="B22" s="10" t="s">
        <v>38</v>
      </c>
      <c r="C22" s="6">
        <v>149</v>
      </c>
      <c r="D22" s="6">
        <v>183</v>
      </c>
      <c r="E22" s="7">
        <f t="shared" si="1"/>
        <v>0.22818791946308725</v>
      </c>
      <c r="F22" s="6">
        <v>0</v>
      </c>
      <c r="G22" s="6">
        <v>0</v>
      </c>
      <c r="H22" s="7" t="s">
        <v>10</v>
      </c>
      <c r="I22" s="6">
        <v>7413</v>
      </c>
      <c r="J22" s="28">
        <v>7911</v>
      </c>
      <c r="K22" s="7">
        <f>(J22-I22)/I22</f>
        <v>6.7179279643868883E-2</v>
      </c>
      <c r="L22" s="6">
        <v>13</v>
      </c>
      <c r="M22" s="6">
        <v>0</v>
      </c>
      <c r="N22" s="7">
        <f>(M22-L22)/L22</f>
        <v>-1</v>
      </c>
      <c r="O22" s="6">
        <v>0</v>
      </c>
      <c r="P22" s="6">
        <v>0</v>
      </c>
      <c r="Q22" s="7" t="s">
        <v>10</v>
      </c>
    </row>
    <row r="23" spans="1:17" ht="39" thickBot="1" x14ac:dyDescent="0.3">
      <c r="A23" s="8" t="s">
        <v>39</v>
      </c>
      <c r="B23" s="2" t="s">
        <v>40</v>
      </c>
      <c r="C23" s="3">
        <v>2</v>
      </c>
      <c r="D23" s="3">
        <v>0</v>
      </c>
      <c r="E23" s="4">
        <f>(D23-C23)/C23</f>
        <v>-1</v>
      </c>
      <c r="F23" s="3">
        <v>0</v>
      </c>
      <c r="G23" s="3">
        <v>0</v>
      </c>
      <c r="H23" s="4" t="s">
        <v>10</v>
      </c>
      <c r="I23" s="3">
        <v>12</v>
      </c>
      <c r="J23" s="3">
        <v>1</v>
      </c>
      <c r="K23" s="4">
        <f>(J23-I23)/I23</f>
        <v>-0.91666666666666663</v>
      </c>
      <c r="L23" s="3">
        <v>3</v>
      </c>
      <c r="M23" s="3">
        <v>0</v>
      </c>
      <c r="N23" s="4">
        <f>(M23-L23)/L23</f>
        <v>-1</v>
      </c>
      <c r="O23" s="3">
        <v>0</v>
      </c>
      <c r="P23" s="3">
        <v>0</v>
      </c>
      <c r="Q23" s="4" t="s">
        <v>10</v>
      </c>
    </row>
    <row r="24" spans="1:17" ht="26.25" thickBot="1" x14ac:dyDescent="0.3">
      <c r="A24" s="8" t="s">
        <v>41</v>
      </c>
      <c r="B24" s="2" t="s">
        <v>42</v>
      </c>
      <c r="C24" s="3">
        <v>10</v>
      </c>
      <c r="D24" s="3">
        <v>0</v>
      </c>
      <c r="E24" s="4" t="s">
        <v>10</v>
      </c>
      <c r="F24" s="3">
        <v>0</v>
      </c>
      <c r="G24" s="3">
        <v>0</v>
      </c>
      <c r="H24" s="4" t="s">
        <v>10</v>
      </c>
      <c r="I24" s="3">
        <v>1</v>
      </c>
      <c r="J24" s="3">
        <v>0</v>
      </c>
      <c r="K24" s="4">
        <f>(J24-I24)/I24</f>
        <v>-1</v>
      </c>
      <c r="L24" s="3">
        <v>5</v>
      </c>
      <c r="M24" s="3">
        <v>0</v>
      </c>
      <c r="N24" s="4">
        <f>(M24-L24)/L24</f>
        <v>-1</v>
      </c>
      <c r="O24" s="3">
        <v>4</v>
      </c>
      <c r="P24" s="3">
        <v>0</v>
      </c>
      <c r="Q24" s="4" t="s">
        <v>10</v>
      </c>
    </row>
    <row r="25" spans="1:17" ht="15.75" thickBot="1" x14ac:dyDescent="0.3">
      <c r="A25" s="8" t="s">
        <v>43</v>
      </c>
      <c r="B25" s="2" t="s">
        <v>22</v>
      </c>
      <c r="C25" s="3">
        <v>63</v>
      </c>
      <c r="D25" s="3">
        <v>168</v>
      </c>
      <c r="E25" s="4">
        <f>(D25-C25)/C25</f>
        <v>1.6666666666666667</v>
      </c>
      <c r="F25" s="3">
        <v>76</v>
      </c>
      <c r="G25" s="3">
        <v>0</v>
      </c>
      <c r="H25" s="4" t="s">
        <v>10</v>
      </c>
      <c r="I25" s="3">
        <v>0</v>
      </c>
      <c r="J25" s="3">
        <v>65</v>
      </c>
      <c r="K25" s="4" t="s">
        <v>10</v>
      </c>
      <c r="L25" s="3">
        <v>0</v>
      </c>
      <c r="M25" s="3">
        <v>14</v>
      </c>
      <c r="N25" s="4" t="s">
        <v>10</v>
      </c>
      <c r="O25" s="3">
        <v>0</v>
      </c>
      <c r="P25" s="3">
        <v>0</v>
      </c>
      <c r="Q25" s="4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25" right="0.25" top="0.75" bottom="0.75" header="0.3" footer="0.3"/>
  <pageSetup paperSize="9" scale="65" orientation="landscape" r:id="rId1"/>
  <ignoredErrors>
    <ignoredError sqref="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2023-03-28T01:15:53Z</dcterms:modified>
</cp:coreProperties>
</file>